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/>
  <mc:AlternateContent xmlns:mc="http://schemas.openxmlformats.org/markup-compatibility/2006">
    <mc:Choice Requires="x15">
      <x15ac:absPath xmlns:x15ac="http://schemas.microsoft.com/office/spreadsheetml/2010/11/ac" url="C:\Users\Geir Hogstad\Documents\"/>
    </mc:Choice>
  </mc:AlternateContent>
  <xr:revisionPtr revIDLastSave="0" documentId="8_{C95CC484-79CF-4D0D-8276-2E69F6675D83}" xr6:coauthVersionLast="46" xr6:coauthVersionMax="46" xr10:uidLastSave="{00000000-0000-0000-0000-000000000000}"/>
  <bookViews>
    <workbookView xWindow="-120" yWindow="-120" windowWidth="20730" windowHeight="11760" xr2:uid="{EFA2B37F-2920-4F23-B570-EF4036225D2D}"/>
  </bookViews>
  <sheets>
    <sheet name="Aktivitetsliste" sheetId="1" r:id="rId1"/>
    <sheet name="Årshjul" sheetId="3" r:id="rId2"/>
    <sheet name="Om" sheetId="4" r:id="rId3"/>
  </sheets>
  <definedNames>
    <definedName name="_xlchart.v1.0" hidden="1">Aktivitetsliste!$A$4:$C$25</definedName>
    <definedName name="_xlchart.v1.1" hidden="1">Aktivitetsliste!$D$3</definedName>
    <definedName name="_xlchart.v1.2" hidden="1">Aktivitetsliste!$D$4:$D$25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6" i="1" l="1"/>
  <c r="I7" i="1"/>
  <c r="J7" i="1" s="1"/>
  <c r="I8" i="1" s="1"/>
  <c r="J8" i="1" s="1"/>
  <c r="I9" i="1" s="1"/>
  <c r="J9" i="1" s="1"/>
  <c r="I10" i="1" s="1"/>
  <c r="J10" i="1" s="1"/>
  <c r="I11" i="1" s="1"/>
  <c r="J11" i="1" s="1"/>
  <c r="I12" i="1" s="1"/>
  <c r="J12" i="1" s="1"/>
  <c r="I13" i="1" s="1"/>
  <c r="J13" i="1" s="1"/>
  <c r="I14" i="1" s="1"/>
  <c r="J14" i="1" s="1"/>
  <c r="I15" i="1" s="1"/>
  <c r="J15" i="1" s="1"/>
  <c r="I16" i="1" s="1"/>
  <c r="J16" i="1" s="1"/>
  <c r="I6" i="1"/>
  <c r="H7" i="1" l="1"/>
  <c r="H8" i="1"/>
  <c r="H9" i="1"/>
  <c r="H10" i="1"/>
  <c r="H11" i="1"/>
  <c r="H12" i="1"/>
  <c r="H13" i="1"/>
  <c r="H14" i="1"/>
  <c r="H15" i="1"/>
  <c r="H16" i="1"/>
  <c r="H17" i="1"/>
  <c r="H6" i="1"/>
  <c r="H4" i="1"/>
  <c r="I4" i="1" s="1"/>
  <c r="G9" i="1" s="1"/>
  <c r="G16" i="1" l="1"/>
  <c r="G12" i="1"/>
  <c r="G8" i="1"/>
  <c r="G15" i="1"/>
  <c r="G11" i="1"/>
  <c r="G7" i="1"/>
  <c r="G6" i="1"/>
  <c r="G14" i="1"/>
  <c r="G10" i="1"/>
  <c r="G17" i="1"/>
  <c r="G13" i="1"/>
  <c r="D6" i="1" l="1"/>
  <c r="D4" i="1"/>
  <c r="D5" i="1"/>
  <c r="D10" i="1" l="1"/>
  <c r="D7" i="1"/>
  <c r="D8" i="1"/>
  <c r="D9" i="1"/>
  <c r="D11" i="1" l="1"/>
  <c r="D12" i="1" l="1"/>
  <c r="D13" i="1"/>
  <c r="D14" i="1" l="1"/>
  <c r="D15" i="1" l="1"/>
  <c r="D16" i="1" l="1"/>
  <c r="D17" i="1" l="1"/>
  <c r="D19" i="1" l="1"/>
  <c r="D18" i="1"/>
  <c r="D20" i="1" l="1"/>
  <c r="D22" i="1" l="1"/>
  <c r="D21" i="1"/>
  <c r="D23" i="1"/>
  <c r="I17" i="1"/>
  <c r="J17" i="1" s="1"/>
  <c r="D25" i="1" l="1"/>
  <c r="D24" i="1"/>
</calcChain>
</file>

<file path=xl/sharedStrings.xml><?xml version="1.0" encoding="utf-8"?>
<sst xmlns="http://schemas.openxmlformats.org/spreadsheetml/2006/main" count="75" uniqueCount="51">
  <si>
    <t>Jan</t>
  </si>
  <si>
    <t>Feb</t>
  </si>
  <si>
    <t>Mar</t>
  </si>
  <si>
    <t>Apr</t>
  </si>
  <si>
    <t>Mai</t>
  </si>
  <si>
    <t>Jun</t>
  </si>
  <si>
    <t>Jul</t>
  </si>
  <si>
    <t>Aug</t>
  </si>
  <si>
    <t>Sep</t>
  </si>
  <si>
    <t>Okt</t>
  </si>
  <si>
    <t>Nov</t>
  </si>
  <si>
    <t>Des</t>
  </si>
  <si>
    <t>Aktivitet 3</t>
  </si>
  <si>
    <t>Aktivitet 4</t>
  </si>
  <si>
    <t>Aktivitet 5</t>
  </si>
  <si>
    <t>Aktivitet 6</t>
  </si>
  <si>
    <t>Aktivitet 7</t>
  </si>
  <si>
    <t>Aktivitet 8</t>
  </si>
  <si>
    <t>Aktivitet 9</t>
  </si>
  <si>
    <t>Aktivitet 10</t>
  </si>
  <si>
    <t>Aktivitet 11</t>
  </si>
  <si>
    <t>Aktivitet 12</t>
  </si>
  <si>
    <t>Aktivitet 15</t>
  </si>
  <si>
    <t>Aktivitet 16</t>
  </si>
  <si>
    <t>Aktivitet 17</t>
  </si>
  <si>
    <t>Aktivitet 18</t>
  </si>
  <si>
    <t>Aktivitet 19</t>
  </si>
  <si>
    <t>Rader/aktiviteter</t>
  </si>
  <si>
    <t>Måned</t>
  </si>
  <si>
    <t>Aktivitet</t>
  </si>
  <si>
    <t>Aktivitet 20</t>
  </si>
  <si>
    <t>Aktivitet 8,1</t>
  </si>
  <si>
    <t>Kolonne1</t>
  </si>
  <si>
    <t>Vernerunde</t>
  </si>
  <si>
    <t>Hms møte</t>
  </si>
  <si>
    <t>Hver måned</t>
  </si>
  <si>
    <t>www.365norge.no</t>
  </si>
  <si>
    <t>geir@procloud365.no</t>
  </si>
  <si>
    <t>Årshjulet er laget av Hogstad rådgivning. Kan ikke videreselges uten etter avtale.</t>
  </si>
  <si>
    <t>Kontaktinformasjon</t>
  </si>
  <si>
    <t>Størrelse - ikke rør</t>
  </si>
  <si>
    <t>Hogstad rådgivning tilbyt kurs, løsninger og kompetanse på</t>
  </si>
  <si>
    <t>Legg inn måned for aktivitet</t>
  </si>
  <si>
    <t>Aktivitet navn, eventuelt ansvarlig</t>
  </si>
  <si>
    <t>Kolonne 1 er til valgfri bruk</t>
  </si>
  <si>
    <t>Excel</t>
  </si>
  <si>
    <t>Teams</t>
  </si>
  <si>
    <t>PS- vises ikke teksten? Utvid størrelsen</t>
  </si>
  <si>
    <t>Kurs</t>
  </si>
  <si>
    <t>Maler (inkluder ferie og kalender mal)</t>
  </si>
  <si>
    <t>Årshjul/aktivitetsliste på Teams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</si>
</sst>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entury Gothic"/>
      <family val="2"/>
      <scheme val="minor"/>
    </font>
    <font>
      <sz val="8"/>
      <name val="Century Gothic"/>
      <family val="2"/>
      <scheme val="minor"/>
    </font>
    <font>
      <u/>
      <sz val="11"/>
      <color theme="10"/>
      <name val="Century Gothic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3">
    <xf numFmtId="0" fontId="0" fillId="0" borderId="0" xfId="0"/>
    <xf numFmtId="16" fontId="0" fillId="0" borderId="0" xfId="0" applyNumberFormat="1"/>
    <xf numFmtId="2" fontId="0" fillId="0" borderId="0" xfId="0" applyNumberFormat="1"/>
    <xf numFmtId="0" fontId="0" fillId="0" borderId="0" xfId="0" quotePrefix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/>
    </xf>
    <xf numFmtId="0" fontId="0" fillId="0" borderId="0" xfId="0" applyFill="1"/>
    <xf numFmtId="0" fontId="0" fillId="2" borderId="0" xfId="0" quotePrefix="1" applyFill="1"/>
    <xf numFmtId="0" fontId="2" fillId="0" borderId="0" xfId="1" applyAlignment="1">
      <alignment horizontal="left"/>
    </xf>
    <xf numFmtId="0" fontId="2" fillId="0" borderId="0" xfId="1" quotePrefix="1" applyAlignment="1">
      <alignment horizontal="left"/>
    </xf>
    <xf numFmtId="0" fontId="2" fillId="0" borderId="0" xfId="1" applyAlignment="1">
      <alignment horizontal="center" vertical="center"/>
    </xf>
    <xf numFmtId="0" fontId="2" fillId="0" borderId="0" xfId="1"/>
  </cellXfs>
  <cellStyles count="2">
    <cellStyle name="Hyperkobling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_xlchart.v1.2</cx:f>
      </cx:numDim>
    </cx:data>
  </cx:chartData>
  <cx:chart>
    <cx:plotArea>
      <cx:plotAreaRegion>
        <cx:series layoutId="sunburst" uniqueId="{FAE77F93-8890-4B5E-8B8C-9CC6023FBFBD}" formatIdx="0">
          <cx:tx>
            <cx:txData>
              <cx:f>_xlchart.v1.1</cx:f>
              <cx:v>Størrelse - ikke rør</cx:v>
            </cx:txData>
          </cx:tx>
          <cx:dataLabels pos="ctr">
            <cx:visibility seriesName="0" categoryName="1" value="0"/>
          </cx:dataLabels>
          <cx:dataId val="0"/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0</xdr:row>
      <xdr:rowOff>0</xdr:rowOff>
    </xdr:from>
    <xdr:to>
      <xdr:col>10</xdr:col>
      <xdr:colOff>457199</xdr:colOff>
      <xdr:row>24</xdr:row>
      <xdr:rowOff>38100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Diagram 1">
              <a:extLst>
                <a:ext uri="{FF2B5EF4-FFF2-40B4-BE49-F238E27FC236}">
                  <a16:creationId xmlns:a16="http://schemas.microsoft.com/office/drawing/2014/main" id="{BB315C2D-4D0A-49A6-BC34-6EDC4D44991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7724" y="0"/>
              <a:ext cx="7991475" cy="5067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Diagrammet er ikke tilgjengelig i din versjon av Excel.
Hvis du redigerer denne figuren eller lagrer denne arbeidsboken i et annet filformat, blir diagrammet ødelagt for godt.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8</xdr:row>
      <xdr:rowOff>142875</xdr:rowOff>
    </xdr:from>
    <xdr:to>
      <xdr:col>3</xdr:col>
      <xdr:colOff>355925</xdr:colOff>
      <xdr:row>10</xdr:row>
      <xdr:rowOff>185807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D259D1D-D9B1-4658-9D50-BB3FBCCA9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847850"/>
          <a:ext cx="2156150" cy="46203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0FC6B5C-8CC2-4927-8873-77F92DC8C905}" name="Tabell1" displayName="Tabell1" ref="A3:D25" totalsRowShown="0">
  <autoFilter ref="A3:D25" xr:uid="{9D1DC64D-3C1A-461D-82E8-F260A8870866}"/>
  <tableColumns count="4">
    <tableColumn id="1" xr3:uid="{5D1F34C6-C010-44FF-83FE-D0E378C19867}" name="Måned"/>
    <tableColumn id="2" xr3:uid="{9C96AFF1-4874-49B9-9719-5AFE34BE5EBE}" name="Aktivitet"/>
    <tableColumn id="4" xr3:uid="{B9BCDB21-5463-4673-86CA-5A08D1ABEAAD}" name="Kolonne1"/>
    <tableColumn id="3" xr3:uid="{FF68501E-DBB7-4026-96B6-E11B8632E6CA}" name="Størrelse - ikke rør">
      <calculatedColumnFormula>_xlfn.XLOOKUP(A4,$F$6:$F$17,$I$6:$I$17)</calculatedColumnFormula>
    </tableColumn>
  </tableColumns>
  <tableStyleInfo name="TableStyleMedium2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Nett">
  <a:themeElements>
    <a:clrScheme name="Nett">
      <a:dk1>
        <a:sysClr val="windowText" lastClr="000000"/>
      </a:dk1>
      <a:lt1>
        <a:sysClr val="window" lastClr="FFFFFF"/>
      </a:lt1>
      <a:dk2>
        <a:srgbClr val="363D46"/>
      </a:dk2>
      <a:lt2>
        <a:srgbClr val="EBEBEB"/>
      </a:lt2>
      <a:accent1>
        <a:srgbClr val="6F6F6F"/>
      </a:accent1>
      <a:accent2>
        <a:srgbClr val="BFBFA5"/>
      </a:accent2>
      <a:accent3>
        <a:srgbClr val="DCD084"/>
      </a:accent3>
      <a:accent4>
        <a:srgbClr val="E7BF5F"/>
      </a:accent4>
      <a:accent5>
        <a:srgbClr val="E9A039"/>
      </a:accent5>
      <a:accent6>
        <a:srgbClr val="CF7133"/>
      </a:accent6>
      <a:hlink>
        <a:srgbClr val="F28943"/>
      </a:hlink>
      <a:folHlink>
        <a:srgbClr val="F1B76C"/>
      </a:folHlink>
    </a:clrScheme>
    <a:fontScheme name="Nett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Nett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365norge.no/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365norge.no/gratis-excel-maler/" TargetMode="External"/><Relationship Id="rId1" Type="http://schemas.openxmlformats.org/officeDocument/2006/relationships/hyperlink" Target="https://www.365norge.no/workshop-lag-et-arshjul-pa-teams/" TargetMode="External"/><Relationship Id="rId6" Type="http://schemas.openxmlformats.org/officeDocument/2006/relationships/hyperlink" Target="https://www.365norge.no/teams-kurs-og-tjenester/" TargetMode="External"/><Relationship Id="rId5" Type="http://schemas.openxmlformats.org/officeDocument/2006/relationships/hyperlink" Target="https://www.365norge.no/excel-hjelp-og-tjenester/" TargetMode="External"/><Relationship Id="rId4" Type="http://schemas.openxmlformats.org/officeDocument/2006/relationships/hyperlink" Target="mailto:geir@procloud365.n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ABF89-D11F-4199-B484-DD0FC675DDE4}">
  <dimension ref="A3:M25"/>
  <sheetViews>
    <sheetView tabSelected="1" workbookViewId="0">
      <selection activeCell="K7" sqref="K7"/>
    </sheetView>
  </sheetViews>
  <sheetFormatPr baseColWidth="10" defaultRowHeight="16.5" x14ac:dyDescent="0.3"/>
  <cols>
    <col min="3" max="3" width="11.875" bestFit="1" customWidth="1"/>
    <col min="4" max="4" width="19.5" bestFit="1" customWidth="1"/>
    <col min="5" max="5" width="16.375" customWidth="1"/>
    <col min="6" max="7" width="16.625" hidden="1" customWidth="1"/>
    <col min="8" max="10" width="0" hidden="1" customWidth="1"/>
  </cols>
  <sheetData>
    <row r="3" spans="1:13" x14ac:dyDescent="0.3">
      <c r="A3" t="s">
        <v>28</v>
      </c>
      <c r="B3" t="s">
        <v>29</v>
      </c>
      <c r="C3" t="s">
        <v>32</v>
      </c>
      <c r="D3" t="s">
        <v>40</v>
      </c>
      <c r="K3" t="s">
        <v>42</v>
      </c>
    </row>
    <row r="4" spans="1:13" x14ac:dyDescent="0.3">
      <c r="A4" t="s">
        <v>0</v>
      </c>
      <c r="B4" s="1">
        <v>43842</v>
      </c>
      <c r="C4" t="s">
        <v>33</v>
      </c>
      <c r="D4">
        <f t="shared" ref="D4:D25" si="0">_xlfn.XLOOKUP(A4,$F$6:$F$17,$I$6:$I$17)</f>
        <v>0.61111111111111105</v>
      </c>
      <c r="F4" t="s">
        <v>27</v>
      </c>
      <c r="G4" t="s">
        <v>35</v>
      </c>
      <c r="H4">
        <f>ROWS(A4:A25)</f>
        <v>22</v>
      </c>
      <c r="I4" s="2">
        <f>H4/12</f>
        <v>1.8333333333333333</v>
      </c>
      <c r="K4" t="s">
        <v>43</v>
      </c>
    </row>
    <row r="5" spans="1:13" x14ac:dyDescent="0.3">
      <c r="A5" t="s">
        <v>0</v>
      </c>
      <c r="B5" s="1">
        <v>43851</v>
      </c>
      <c r="C5" t="s">
        <v>34</v>
      </c>
      <c r="D5">
        <f t="shared" si="0"/>
        <v>0.61111111111111105</v>
      </c>
      <c r="K5" t="s">
        <v>44</v>
      </c>
      <c r="L5" s="4"/>
      <c r="M5" s="4"/>
    </row>
    <row r="6" spans="1:13" x14ac:dyDescent="0.3">
      <c r="A6" t="s">
        <v>0</v>
      </c>
      <c r="B6" s="1">
        <v>43858</v>
      </c>
      <c r="D6">
        <f t="shared" si="0"/>
        <v>0.61111111111111105</v>
      </c>
      <c r="F6" t="s">
        <v>0</v>
      </c>
      <c r="G6" s="2">
        <f>$I$4</f>
        <v>1.8333333333333333</v>
      </c>
      <c r="H6">
        <f>COUNTIFS(Tabell1[Måned],F6)</f>
        <v>3</v>
      </c>
      <c r="I6">
        <f>($I$4/H6)</f>
        <v>0.61111111111111105</v>
      </c>
      <c r="J6">
        <f>(I6*H6)</f>
        <v>1.833333333333333</v>
      </c>
      <c r="L6" s="5"/>
      <c r="M6" s="5"/>
    </row>
    <row r="7" spans="1:13" x14ac:dyDescent="0.3">
      <c r="A7" t="s">
        <v>1</v>
      </c>
      <c r="B7" t="s">
        <v>13</v>
      </c>
      <c r="D7">
        <f t="shared" si="0"/>
        <v>0.45832333333333325</v>
      </c>
      <c r="F7" t="s">
        <v>1</v>
      </c>
      <c r="G7" s="2">
        <f t="shared" ref="G7:G17" si="1">$I$4</f>
        <v>1.8333333333333333</v>
      </c>
      <c r="H7">
        <f>COUNTIFS(Tabell1[Måned],F7)</f>
        <v>4</v>
      </c>
      <c r="I7">
        <f>(J6/H7)-0.00001</f>
        <v>0.45832333333333325</v>
      </c>
      <c r="J7">
        <f t="shared" ref="J7:J17" si="2">I7*H7</f>
        <v>1.833293333333333</v>
      </c>
    </row>
    <row r="8" spans="1:13" x14ac:dyDescent="0.3">
      <c r="A8" t="s">
        <v>1</v>
      </c>
      <c r="B8" t="s">
        <v>12</v>
      </c>
      <c r="D8">
        <f t="shared" si="0"/>
        <v>0.45832333333333325</v>
      </c>
      <c r="F8" t="s">
        <v>2</v>
      </c>
      <c r="G8" s="2">
        <f t="shared" si="1"/>
        <v>1.8333333333333333</v>
      </c>
      <c r="H8">
        <f>COUNTIFS(Tabell1[Måned],F8)</f>
        <v>1</v>
      </c>
      <c r="I8">
        <f>(J7/H8)-0.00002</f>
        <v>1.8332733333333331</v>
      </c>
      <c r="J8">
        <f t="shared" si="2"/>
        <v>1.8332733333333331</v>
      </c>
    </row>
    <row r="9" spans="1:13" x14ac:dyDescent="0.3">
      <c r="A9" t="s">
        <v>1</v>
      </c>
      <c r="B9" t="s">
        <v>14</v>
      </c>
      <c r="D9">
        <f t="shared" si="0"/>
        <v>0.45832333333333325</v>
      </c>
      <c r="F9" t="s">
        <v>3</v>
      </c>
      <c r="G9" s="2">
        <f t="shared" si="1"/>
        <v>1.8333333333333333</v>
      </c>
      <c r="H9">
        <f>COUNTIFS(Tabell1[Måned],F9)</f>
        <v>2</v>
      </c>
      <c r="I9">
        <f>(J8/H9)-0.000003</f>
        <v>0.91663366666666657</v>
      </c>
      <c r="J9">
        <f t="shared" si="2"/>
        <v>1.8332673333333331</v>
      </c>
    </row>
    <row r="10" spans="1:13" x14ac:dyDescent="0.3">
      <c r="A10" t="s">
        <v>1</v>
      </c>
      <c r="B10" t="s">
        <v>15</v>
      </c>
      <c r="D10">
        <f t="shared" si="0"/>
        <v>0.45832333333333325</v>
      </c>
      <c r="F10" t="s">
        <v>4</v>
      </c>
      <c r="G10" s="2">
        <f t="shared" si="1"/>
        <v>1.8333333333333333</v>
      </c>
      <c r="H10">
        <f>COUNTIFS(Tabell1[Måned],F10)</f>
        <v>1</v>
      </c>
      <c r="I10">
        <f>(J9/H10)-0.00004</f>
        <v>1.8332273333333331</v>
      </c>
      <c r="J10">
        <f t="shared" si="2"/>
        <v>1.8332273333333331</v>
      </c>
    </row>
    <row r="11" spans="1:13" x14ac:dyDescent="0.3">
      <c r="A11" t="s">
        <v>2</v>
      </c>
      <c r="B11" t="s">
        <v>16</v>
      </c>
      <c r="D11">
        <f t="shared" si="0"/>
        <v>1.8332733333333331</v>
      </c>
      <c r="F11" t="s">
        <v>5</v>
      </c>
      <c r="G11" s="2">
        <f t="shared" si="1"/>
        <v>1.8333333333333333</v>
      </c>
      <c r="H11">
        <f>COUNTIFS(Tabell1[Måned],F11)</f>
        <v>1</v>
      </c>
      <c r="I11">
        <f>(J10/H11)-0.000005</f>
        <v>1.8332223333333331</v>
      </c>
      <c r="J11">
        <f t="shared" si="2"/>
        <v>1.8332223333333331</v>
      </c>
    </row>
    <row r="12" spans="1:13" x14ac:dyDescent="0.3">
      <c r="A12" t="s">
        <v>3</v>
      </c>
      <c r="B12" t="s">
        <v>17</v>
      </c>
      <c r="D12">
        <f t="shared" si="0"/>
        <v>0.91663366666666657</v>
      </c>
      <c r="F12" t="s">
        <v>6</v>
      </c>
      <c r="G12" s="2">
        <f t="shared" si="1"/>
        <v>1.8333333333333333</v>
      </c>
      <c r="H12">
        <f>COUNTIFS(Tabell1[Måned],F12)</f>
        <v>1</v>
      </c>
      <c r="I12">
        <f>(J11/H12)-0.00006</f>
        <v>1.8331623333333331</v>
      </c>
      <c r="J12">
        <f t="shared" si="2"/>
        <v>1.8331623333333331</v>
      </c>
    </row>
    <row r="13" spans="1:13" x14ac:dyDescent="0.3">
      <c r="A13" t="s">
        <v>3</v>
      </c>
      <c r="B13" t="s">
        <v>31</v>
      </c>
      <c r="D13">
        <f t="shared" si="0"/>
        <v>0.91663366666666657</v>
      </c>
      <c r="F13" t="s">
        <v>7</v>
      </c>
      <c r="G13" s="2">
        <f t="shared" si="1"/>
        <v>1.8333333333333333</v>
      </c>
      <c r="H13">
        <f>COUNTIFS(Tabell1[Måned],F13)</f>
        <v>1</v>
      </c>
      <c r="I13">
        <f>(J12/H13)-0.00007</f>
        <v>1.8330923333333331</v>
      </c>
      <c r="J13">
        <f t="shared" si="2"/>
        <v>1.8330923333333331</v>
      </c>
    </row>
    <row r="14" spans="1:13" x14ac:dyDescent="0.3">
      <c r="A14" t="s">
        <v>4</v>
      </c>
      <c r="B14" t="s">
        <v>18</v>
      </c>
      <c r="D14">
        <f t="shared" si="0"/>
        <v>1.8332273333333331</v>
      </c>
      <c r="F14" t="s">
        <v>8</v>
      </c>
      <c r="G14" s="2">
        <f t="shared" si="1"/>
        <v>1.8333333333333333</v>
      </c>
      <c r="H14">
        <f>COUNTIFS(Tabell1[Måned],F14)</f>
        <v>2</v>
      </c>
      <c r="I14">
        <f>(J13/H14)-0.00008</f>
        <v>0.91646616666666658</v>
      </c>
      <c r="J14">
        <f t="shared" si="2"/>
        <v>1.8329323333333332</v>
      </c>
    </row>
    <row r="15" spans="1:13" x14ac:dyDescent="0.3">
      <c r="A15" t="s">
        <v>5</v>
      </c>
      <c r="B15" t="s">
        <v>19</v>
      </c>
      <c r="D15">
        <f t="shared" si="0"/>
        <v>1.8332223333333331</v>
      </c>
      <c r="F15" t="s">
        <v>9</v>
      </c>
      <c r="G15" s="2">
        <f t="shared" si="1"/>
        <v>1.8333333333333333</v>
      </c>
      <c r="H15">
        <f>COUNTIFS(Tabell1[Måned],F15)</f>
        <v>1</v>
      </c>
      <c r="I15">
        <f>(J14/H15)-0.00009</f>
        <v>1.8328423333333332</v>
      </c>
      <c r="J15">
        <f t="shared" si="2"/>
        <v>1.8328423333333332</v>
      </c>
    </row>
    <row r="16" spans="1:13" x14ac:dyDescent="0.3">
      <c r="A16" t="s">
        <v>6</v>
      </c>
      <c r="B16" t="s">
        <v>20</v>
      </c>
      <c r="D16">
        <f t="shared" si="0"/>
        <v>1.8331623333333331</v>
      </c>
      <c r="F16" t="s">
        <v>10</v>
      </c>
      <c r="G16" s="2">
        <f t="shared" si="1"/>
        <v>1.8333333333333333</v>
      </c>
      <c r="H16">
        <f>COUNTIFS(Tabell1[Måned],F16)</f>
        <v>3</v>
      </c>
      <c r="I16">
        <f>(J15/H16)-0.000011</f>
        <v>0.61093644444444439</v>
      </c>
      <c r="J16">
        <f t="shared" si="2"/>
        <v>1.8328093333333331</v>
      </c>
    </row>
    <row r="17" spans="1:10" x14ac:dyDescent="0.3">
      <c r="A17" t="s">
        <v>7</v>
      </c>
      <c r="B17" t="s">
        <v>21</v>
      </c>
      <c r="D17">
        <f t="shared" si="0"/>
        <v>1.8330923333333331</v>
      </c>
      <c r="F17" t="s">
        <v>11</v>
      </c>
      <c r="G17" s="2">
        <f t="shared" si="1"/>
        <v>1.8333333333333333</v>
      </c>
      <c r="H17">
        <f>COUNTIFS(Tabell1[Måned],F17)</f>
        <v>2</v>
      </c>
      <c r="I17">
        <f>(J16/H17)-0.000012</f>
        <v>0.91639266666666652</v>
      </c>
      <c r="J17">
        <f t="shared" si="2"/>
        <v>1.832785333333333</v>
      </c>
    </row>
    <row r="18" spans="1:10" x14ac:dyDescent="0.3">
      <c r="A18" t="s">
        <v>8</v>
      </c>
      <c r="B18" s="1">
        <v>44076</v>
      </c>
      <c r="D18">
        <f t="shared" si="0"/>
        <v>0.91646616666666658</v>
      </c>
    </row>
    <row r="19" spans="1:10" x14ac:dyDescent="0.3">
      <c r="A19" t="s">
        <v>8</v>
      </c>
      <c r="B19" s="1">
        <v>44090</v>
      </c>
      <c r="D19">
        <f t="shared" si="0"/>
        <v>0.91646616666666658</v>
      </c>
    </row>
    <row r="20" spans="1:10" x14ac:dyDescent="0.3">
      <c r="A20" t="s">
        <v>9</v>
      </c>
      <c r="B20" t="s">
        <v>22</v>
      </c>
      <c r="D20">
        <f t="shared" si="0"/>
        <v>1.8328423333333332</v>
      </c>
    </row>
    <row r="21" spans="1:10" x14ac:dyDescent="0.3">
      <c r="A21" t="s">
        <v>10</v>
      </c>
      <c r="B21" t="s">
        <v>23</v>
      </c>
      <c r="D21">
        <f t="shared" si="0"/>
        <v>0.61093644444444439</v>
      </c>
    </row>
    <row r="22" spans="1:10" x14ac:dyDescent="0.3">
      <c r="A22" t="s">
        <v>10</v>
      </c>
      <c r="B22" t="s">
        <v>24</v>
      </c>
      <c r="D22">
        <f t="shared" si="0"/>
        <v>0.61093644444444439</v>
      </c>
    </row>
    <row r="23" spans="1:10" x14ac:dyDescent="0.3">
      <c r="A23" t="s">
        <v>10</v>
      </c>
      <c r="B23" t="s">
        <v>25</v>
      </c>
      <c r="C23" t="s">
        <v>6</v>
      </c>
      <c r="D23">
        <f t="shared" si="0"/>
        <v>0.61093644444444439</v>
      </c>
    </row>
    <row r="24" spans="1:10" x14ac:dyDescent="0.3">
      <c r="A24" t="s">
        <v>11</v>
      </c>
      <c r="B24" t="s">
        <v>26</v>
      </c>
      <c r="D24">
        <f t="shared" si="0"/>
        <v>0.91639266666666652</v>
      </c>
    </row>
    <row r="25" spans="1:10" x14ac:dyDescent="0.3">
      <c r="A25" t="s">
        <v>11</v>
      </c>
      <c r="B25" t="s">
        <v>30</v>
      </c>
      <c r="D25">
        <f t="shared" si="0"/>
        <v>0.91639266666666652</v>
      </c>
    </row>
  </sheetData>
  <mergeCells count="1">
    <mergeCell ref="L6:M6"/>
  </mergeCells>
  <phoneticPr fontId="1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CBC52-18FE-4A58-A115-88540A7AB948}">
  <dimension ref="M3"/>
  <sheetViews>
    <sheetView workbookViewId="0">
      <selection activeCell="M4" sqref="M4"/>
    </sheetView>
  </sheetViews>
  <sheetFormatPr baseColWidth="10" defaultRowHeight="16.5" x14ac:dyDescent="0.3"/>
  <sheetData>
    <row r="3" spans="13:13" x14ac:dyDescent="0.3">
      <c r="M3" t="s">
        <v>47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B0D5C-5F9F-4E76-B11F-95EED0309AF0}">
  <dimension ref="B2:M14"/>
  <sheetViews>
    <sheetView workbookViewId="0">
      <selection activeCell="F6" sqref="F6"/>
    </sheetView>
  </sheetViews>
  <sheetFormatPr baseColWidth="10" defaultRowHeight="16.5" x14ac:dyDescent="0.3"/>
  <sheetData>
    <row r="2" spans="2:13" x14ac:dyDescent="0.3">
      <c r="B2" t="s">
        <v>38</v>
      </c>
    </row>
    <row r="4" spans="2:13" x14ac:dyDescent="0.3">
      <c r="B4" t="s">
        <v>41</v>
      </c>
    </row>
    <row r="5" spans="2:13" x14ac:dyDescent="0.3">
      <c r="B5" s="8" t="s">
        <v>45</v>
      </c>
      <c r="F5" s="8" t="s">
        <v>46</v>
      </c>
    </row>
    <row r="6" spans="2:13" ht="17.25" customHeight="1" x14ac:dyDescent="0.3">
      <c r="B6" s="12" t="s">
        <v>48</v>
      </c>
      <c r="F6" s="12" t="s">
        <v>48</v>
      </c>
    </row>
    <row r="7" spans="2:13" ht="17.25" customHeight="1" x14ac:dyDescent="0.3">
      <c r="B7" s="10" t="s">
        <v>49</v>
      </c>
      <c r="C7" s="10"/>
      <c r="D7" s="10"/>
      <c r="E7" s="10"/>
      <c r="F7" s="9" t="s">
        <v>50</v>
      </c>
      <c r="G7" s="9"/>
      <c r="H7" s="9"/>
    </row>
    <row r="8" spans="2:13" ht="17.25" customHeight="1" x14ac:dyDescent="0.3">
      <c r="B8" s="3"/>
    </row>
    <row r="10" spans="2:13" x14ac:dyDescent="0.3">
      <c r="B10" s="6"/>
      <c r="C10" s="6"/>
      <c r="D10" s="6"/>
      <c r="E10" s="6"/>
      <c r="F10" s="6"/>
      <c r="G10" s="6"/>
      <c r="H10" s="7"/>
      <c r="I10" s="7"/>
      <c r="J10" s="7"/>
      <c r="K10" s="7"/>
      <c r="L10" s="7"/>
      <c r="M10" s="7"/>
    </row>
    <row r="12" spans="2:13" x14ac:dyDescent="0.3">
      <c r="B12" t="s">
        <v>39</v>
      </c>
    </row>
    <row r="13" spans="2:13" x14ac:dyDescent="0.3">
      <c r="B13" s="11" t="s">
        <v>36</v>
      </c>
      <c r="C13" s="5"/>
    </row>
    <row r="14" spans="2:13" x14ac:dyDescent="0.3">
      <c r="B14" s="11" t="s">
        <v>37</v>
      </c>
      <c r="C14" s="5"/>
    </row>
  </sheetData>
  <mergeCells count="6">
    <mergeCell ref="H10:M10"/>
    <mergeCell ref="B7:E7"/>
    <mergeCell ref="F7:H7"/>
    <mergeCell ref="B10:G10"/>
    <mergeCell ref="B13:C13"/>
    <mergeCell ref="B14:C14"/>
  </mergeCells>
  <hyperlinks>
    <hyperlink ref="F7:H7" r:id="rId1" display="Årshjul/aktivitetsliste på Teams" xr:uid="{A29ED1C3-CCDC-4D40-8AE5-8C1C9EA54E74}"/>
    <hyperlink ref="B7:E7" r:id="rId2" display="Maler (inkluder ferie og kalender mal)" xr:uid="{7BE1758D-0767-449C-9CB9-9BC2CC813ACA}"/>
    <hyperlink ref="B13" r:id="rId3" xr:uid="{92B17C9B-F1B3-4B87-B0FA-9C7EA712B936}"/>
    <hyperlink ref="B14" r:id="rId4" xr:uid="{AF24A1C9-992C-454C-AD88-9EA1B5457A02}"/>
    <hyperlink ref="B6" r:id="rId5" xr:uid="{62C924C1-27C0-454B-9AAE-C984942A39DD}"/>
    <hyperlink ref="F6" r:id="rId6" xr:uid="{AE084E72-BA0C-48CA-B5BD-08BAC8610298}"/>
  </hyperlinks>
  <pageMargins left="0.7" right="0.7" top="0.75" bottom="0.75" header="0.3" footer="0.3"/>
  <drawing r:id="rId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69EAB3531D1D47ADE6119BF9AAE11F" ma:contentTypeVersion="11" ma:contentTypeDescription="Opprett et nytt dokument." ma:contentTypeScope="" ma:versionID="5e6c65d3344d1db4bca175a7e0960ac6">
  <xsd:schema xmlns:xsd="http://www.w3.org/2001/XMLSchema" xmlns:xs="http://www.w3.org/2001/XMLSchema" xmlns:p="http://schemas.microsoft.com/office/2006/metadata/properties" xmlns:ns2="569af2bf-beb2-4c5b-a6c5-baad1f9c3aec" targetNamespace="http://schemas.microsoft.com/office/2006/metadata/properties" ma:root="true" ma:fieldsID="a78771ad45f503a6e99259c039d2af63" ns2:_="">
    <xsd:import namespace="569af2bf-beb2-4c5b-a6c5-baad1f9c3ae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Prosjekter" minOccurs="0"/>
                <xsd:element ref="ns2:prosjektnummer" minOccurs="0"/>
                <xsd:element ref="ns2:Avdeling" minOccurs="0"/>
                <xsd:element ref="ns2:_Flow_SignoffStatus" minOccurs="0"/>
                <xsd:element ref="ns2:MediaServiceDateTake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9af2bf-beb2-4c5b-a6c5-baad1f9c3a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Prosjekter" ma:index="11" nillable="true" ma:displayName="Prosjekter" ma:format="Dropdown" ma:internalName="Prosjekter">
      <xsd:simpleType>
        <xsd:restriction base="dms:Text">
          <xsd:maxLength value="255"/>
        </xsd:restriction>
      </xsd:simpleType>
    </xsd:element>
    <xsd:element name="prosjektnummer" ma:index="12" nillable="true" ma:displayName="prosjektnummer" ma:format="Dropdown" ma:internalName="prosjektnummer">
      <xsd:simpleType>
        <xsd:restriction base="dms:Text">
          <xsd:maxLength value="255"/>
        </xsd:restriction>
      </xsd:simpleType>
    </xsd:element>
    <xsd:element name="Avdeling" ma:index="13" nillable="true" ma:displayName="Avdeling" ma:format="Dropdown" ma:internalName="Avdeling">
      <xsd:simpleType>
        <xsd:restriction base="dms:Text">
          <xsd:maxLength value="255"/>
        </xsd:restriction>
      </xsd:simpleType>
    </xsd:element>
    <xsd:element name="_Flow_SignoffStatus" ma:index="14" nillable="true" ma:displayName="Godkjenningsstatus" ma:internalName="_x0024_Resources_x003a_core_x002c_Signoff_Status_x003b_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vdeling xmlns="569af2bf-beb2-4c5b-a6c5-baad1f9c3aec" xsi:nil="true"/>
    <_Flow_SignoffStatus xmlns="569af2bf-beb2-4c5b-a6c5-baad1f9c3aec" xsi:nil="true"/>
    <prosjektnummer xmlns="569af2bf-beb2-4c5b-a6c5-baad1f9c3aec" xsi:nil="true"/>
    <Prosjekter xmlns="569af2bf-beb2-4c5b-a6c5-baad1f9c3ae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BF0424B-02BF-4E37-9794-4737C6D518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9af2bf-beb2-4c5b-a6c5-baad1f9c3ae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2DE9376-844D-4D7E-9CD8-0E8E9C738867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569af2bf-beb2-4c5b-a6c5-baad1f9c3aec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D8B85B0-C6C0-4753-B512-C54F6683CE7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Aktivitetsliste</vt:lpstr>
      <vt:lpstr>Årshjul</vt:lpstr>
      <vt:lpstr>Om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Geir Hogstad</dc:creator>
  <cp:lastModifiedBy>Geir Hogstad</cp:lastModifiedBy>
  <dcterms:created xsi:type="dcterms:W3CDTF">2020-09-12T09:46:25Z</dcterms:created>
  <dcterms:modified xsi:type="dcterms:W3CDTF">2021-02-19T09:35:15Z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0x010100EC69EAB3531D1D47ADE6119BF9AAE11F</vt:lpwstr>
  </property>
</Properties>
</file>